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n.sales\Desktop\"/>
    </mc:Choice>
  </mc:AlternateContent>
  <bookViews>
    <workbookView xWindow="0" yWindow="30" windowWidth="19440" windowHeight="9555" tabRatio="866"/>
  </bookViews>
  <sheets>
    <sheet name="Verão" sheetId="2" r:id="rId1"/>
  </sheets>
  <calcPr calcId="171027"/>
</workbook>
</file>

<file path=xl/calcChain.xml><?xml version="1.0" encoding="utf-8"?>
<calcChain xmlns="http://schemas.openxmlformats.org/spreadsheetml/2006/main">
  <c r="G128" i="2" l="1"/>
  <c r="G127" i="2"/>
  <c r="G126" i="2"/>
  <c r="D124" i="2"/>
  <c r="F124" i="2" s="1"/>
  <c r="G124" i="2" s="1"/>
  <c r="F118" i="2"/>
  <c r="E118" i="2"/>
  <c r="F105" i="2"/>
  <c r="E105" i="2"/>
  <c r="E106" i="2" s="1"/>
  <c r="F92" i="2"/>
  <c r="E92" i="2"/>
  <c r="F80" i="2"/>
  <c r="E80" i="2"/>
  <c r="E81" i="2" s="1"/>
  <c r="F69" i="2"/>
  <c r="E69" i="2"/>
  <c r="F59" i="2"/>
  <c r="E59" i="2"/>
  <c r="E60" i="2" s="1"/>
  <c r="F48" i="2"/>
  <c r="E48" i="2"/>
  <c r="F38" i="2"/>
  <c r="E38" i="2"/>
  <c r="E39" i="2" s="1"/>
  <c r="F25" i="2"/>
  <c r="E25" i="2"/>
  <c r="F13" i="2"/>
  <c r="E123" i="2" l="1"/>
  <c r="E125" i="2" s="1"/>
  <c r="E26" i="2"/>
  <c r="E49" i="2"/>
  <c r="E70" i="2"/>
  <c r="E93" i="2"/>
  <c r="E119" i="2"/>
  <c r="E13" i="2"/>
  <c r="E14" i="2" s="1"/>
  <c r="D123" i="2" l="1"/>
  <c r="D125" i="2" s="1"/>
  <c r="B134" i="2" s="1"/>
  <c r="F123" i="2" l="1"/>
  <c r="F125" i="2" s="1"/>
  <c r="G125" i="2" s="1"/>
  <c r="G129" i="2" s="1"/>
  <c r="G123" i="2" l="1"/>
</calcChain>
</file>

<file path=xl/sharedStrings.xml><?xml version="1.0" encoding="utf-8"?>
<sst xmlns="http://schemas.openxmlformats.org/spreadsheetml/2006/main" count="395" uniqueCount="138">
  <si>
    <t>1° PERÍODO</t>
  </si>
  <si>
    <t>CARGA HORÁRIA (Hora/Aula)</t>
  </si>
  <si>
    <t>TEMAS</t>
  </si>
  <si>
    <t>CARGA HORÁRIA (Presencial)</t>
  </si>
  <si>
    <t>DOCENTE</t>
  </si>
  <si>
    <t>Métodos adequados de solução de conflitos</t>
  </si>
  <si>
    <t>T/P</t>
  </si>
  <si>
    <t>Juliana Martins Nader Leite</t>
  </si>
  <si>
    <t>Compreensão, gêneros e produção textual</t>
  </si>
  <si>
    <t>Josiane de Castro Cândido</t>
  </si>
  <si>
    <t>Metodologia Científica</t>
  </si>
  <si>
    <t>Filosofia Jurídica e História do Direito</t>
  </si>
  <si>
    <t>T</t>
  </si>
  <si>
    <t>Guilherme Madeira Martins</t>
  </si>
  <si>
    <t>Direito e Atualidades</t>
  </si>
  <si>
    <t>Direito Internacional</t>
  </si>
  <si>
    <t>Tathiana Machado Araújo Haddad</t>
  </si>
  <si>
    <t>Jodemar Porto Costa</t>
  </si>
  <si>
    <t>Sub-total</t>
  </si>
  <si>
    <t>Carga Horária Total</t>
  </si>
  <si>
    <t>2° PERÍODO</t>
  </si>
  <si>
    <t>Argumentação Jurídica</t>
  </si>
  <si>
    <t>Hermenêutica Jurídica</t>
  </si>
  <si>
    <t>Teoria do Direito</t>
  </si>
  <si>
    <t>Direito Civil - Parte Geral</t>
  </si>
  <si>
    <t>Ássima Farhat Jorge Casella</t>
  </si>
  <si>
    <t>Teoria da Constituição</t>
  </si>
  <si>
    <t>Bruno Farage</t>
  </si>
  <si>
    <t>Maria Cristina de Souza Trulio</t>
  </si>
  <si>
    <t>Edson Vander de Souza</t>
  </si>
  <si>
    <t>3° PERÍODO</t>
  </si>
  <si>
    <t>Luciana Novaes Vieira Ferreira</t>
  </si>
  <si>
    <t>Direito Constitucional I</t>
  </si>
  <si>
    <t>Direitos Humanos</t>
  </si>
  <si>
    <t>Antropologia/Sociologia</t>
  </si>
  <si>
    <t>Filosofia</t>
  </si>
  <si>
    <t>Lecir Barbacovi</t>
  </si>
  <si>
    <t>Direito Civil – Obrigações</t>
  </si>
  <si>
    <t>Estefânia Rossignoli</t>
  </si>
  <si>
    <t>Direito Penal I</t>
  </si>
  <si>
    <t>Direito Administrativo I</t>
  </si>
  <si>
    <t>Ana Lúcia Damascena</t>
  </si>
  <si>
    <t>4° PERÍODO</t>
  </si>
  <si>
    <t>Direito Civil - Contratos Gerais e Espécies</t>
  </si>
  <si>
    <t>Laura Dutra Abreu</t>
  </si>
  <si>
    <t>Direito Constitucional II</t>
  </si>
  <si>
    <t>Direito Administrativo II</t>
  </si>
  <si>
    <t>TGP - Teoria Geral do Processo</t>
  </si>
  <si>
    <t>Renata Menezes de Jesus</t>
  </si>
  <si>
    <t>Direito Penal II</t>
  </si>
  <si>
    <t>Nelson Rezende Júnior</t>
  </si>
  <si>
    <t>5° PERÍODO</t>
  </si>
  <si>
    <t>Direito Civil – Reais</t>
  </si>
  <si>
    <t>Marcela Morales Correa de Souza</t>
  </si>
  <si>
    <t>Direito Processual Civil I</t>
  </si>
  <si>
    <t>Direito Processual Penal I</t>
  </si>
  <si>
    <t>Thiago Almeida de Oliveira</t>
  </si>
  <si>
    <t>Direito Penal III</t>
  </si>
  <si>
    <t>Teologia e Cultura</t>
  </si>
  <si>
    <t>Moisés Abdon Coppe</t>
  </si>
  <si>
    <t>6° PERÍODO</t>
  </si>
  <si>
    <t>Direito Processual Civil II</t>
  </si>
  <si>
    <t>Bethânia Senra e Pádua</t>
  </si>
  <si>
    <t>Direito Processual Penal II</t>
  </si>
  <si>
    <t>Direito do Trabalho I</t>
  </si>
  <si>
    <t>Isaura Barbosa de Oliveira</t>
  </si>
  <si>
    <t>Direito Civil - Família</t>
  </si>
  <si>
    <t>Direito Penal IV</t>
  </si>
  <si>
    <t>7° PERÍODO</t>
  </si>
  <si>
    <t>Direito do Trabalho II</t>
  </si>
  <si>
    <t>Direito Empresarial I</t>
  </si>
  <si>
    <t>Direito Processual Civil III</t>
  </si>
  <si>
    <t>Laboratório de Prática Jurídica Civil</t>
  </si>
  <si>
    <t>Direito Civil – Sucessões</t>
  </si>
  <si>
    <t>Direito Processual do Trabalho</t>
  </si>
  <si>
    <t>Guilherme Lourenço</t>
  </si>
  <si>
    <t>8° PERÍODO</t>
  </si>
  <si>
    <t>Metodologia da Pesquisa Aplicada ao Direito</t>
  </si>
  <si>
    <t>Leonardo Alejandro Gomide Alcântara</t>
  </si>
  <si>
    <t>Processo Coletivo</t>
  </si>
  <si>
    <t>Direito Processual Constitucional</t>
  </si>
  <si>
    <t>Laboratório de Prática Jurídica Penal</t>
  </si>
  <si>
    <t>Direito Coletivo do Trabalho</t>
  </si>
  <si>
    <t>Laboratório de Prática Jurídica Trabalhista</t>
  </si>
  <si>
    <t>Direito Empresarial II</t>
  </si>
  <si>
    <t>9° PERÍODO</t>
  </si>
  <si>
    <t>Direito do Consumidor</t>
  </si>
  <si>
    <t>Direito Financeiro</t>
  </si>
  <si>
    <t>Direito Empresarial III</t>
  </si>
  <si>
    <t>Sérgio Abreu</t>
  </si>
  <si>
    <t>Estatuto da Criança e do Adolescente e Estatuto do Idoso</t>
  </si>
  <si>
    <t>Prática Jurídica Judicial e Extrajudicial I</t>
  </si>
  <si>
    <t>Trabalho de Conclusão de Curso I</t>
  </si>
  <si>
    <t>Direito Eleitoral</t>
  </si>
  <si>
    <t>Deontologia Jurídica</t>
  </si>
  <si>
    <t>Leonardo Alejandro</t>
  </si>
  <si>
    <t>10° PERÍODO</t>
  </si>
  <si>
    <t>Direito Civil - Responsabilidade Civil</t>
  </si>
  <si>
    <t>Direito Ambiental e Urbanístico</t>
  </si>
  <si>
    <t>Direito Tributário</t>
  </si>
  <si>
    <t>Processo Administrativo e Tributário</t>
  </si>
  <si>
    <t>Prática Jurídica Judicial e Extrajudicial II</t>
  </si>
  <si>
    <t>Trabalho de Conclusão de Curso II</t>
  </si>
  <si>
    <t>Atividades Complementares</t>
  </si>
  <si>
    <t>SÍNTESE CURRICULAR</t>
  </si>
  <si>
    <t>TCC</t>
  </si>
  <si>
    <t>Total</t>
  </si>
  <si>
    <t>PERÍODOS DE INTEGRALIZAÇÃO</t>
  </si>
  <si>
    <t>Mínimo</t>
  </si>
  <si>
    <t>Máximo</t>
  </si>
  <si>
    <t>Ciência Política (Com TGE - Teoria Geral do Estado)</t>
  </si>
  <si>
    <t>FACULDADE METODISTA GRANBERY</t>
  </si>
  <si>
    <t>MATRIZ CURRICULAR - CURSO DE DIREITO</t>
  </si>
  <si>
    <t>Horas/Aula</t>
  </si>
  <si>
    <t>CARGA
HORÁRIA
(Virtual)</t>
  </si>
  <si>
    <t>A Cultura Afro-descendente e indígena e Direitos Humanos</t>
  </si>
  <si>
    <t>Ações do Controle Concentrado de Constitucionalidade e
Remédios Constitucionais</t>
  </si>
  <si>
    <t>TEÓRICO
/
PRÁTICO</t>
  </si>
  <si>
    <t>Carga Horária
(Hora/Aula)</t>
  </si>
  <si>
    <t>Presencial</t>
  </si>
  <si>
    <t>EAD</t>
  </si>
  <si>
    <t>Carga Horária
(Hora Relógio)</t>
  </si>
  <si>
    <t>Eixo de Formação Fundamental e Profissional</t>
  </si>
  <si>
    <t>Estágios - Laboratórios</t>
  </si>
  <si>
    <t>Estágio - Prática Jurídica Judiciale Extrajudicial</t>
  </si>
  <si>
    <t>Economia Politica</t>
  </si>
  <si>
    <t>I - Direito e
Humanidades</t>
  </si>
  <si>
    <t>Luciana Novaes</t>
  </si>
  <si>
    <t>Sergio Abreu</t>
  </si>
  <si>
    <t>Ana Lucia Damascena</t>
  </si>
  <si>
    <t>Direito Penal V</t>
  </si>
  <si>
    <t>Psicologia Juridica</t>
  </si>
  <si>
    <t>II - Dimensão Humana</t>
  </si>
  <si>
    <t>III - Aspectos Relacionados à
Teologia, à Cultura e à Cidadania</t>
  </si>
  <si>
    <t>IV - Direito e Minorias</t>
  </si>
  <si>
    <t>Ações do Controle Concentrado de Constitucionalidade e 
Remédios Constitucionais</t>
  </si>
  <si>
    <t>MÓDULOS/ DISCIPLINAS</t>
  </si>
  <si>
    <t>CURRÍCULO 12 -  INGRESSO 1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</si>
</sst>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5" borderId="0" xfId="0" applyFill="1"/>
    <xf numFmtId="0" fontId="0" fillId="0" borderId="0" xfId="0" applyAlignment="1">
      <alignment horizontal="center"/>
    </xf>
    <xf numFmtId="0" fontId="2" fillId="4" borderId="9" xfId="0" applyFont="1" applyFill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7" borderId="13" xfId="0" applyFill="1" applyBorder="1" applyAlignment="1">
      <alignment horizontal="center" vertical="center" wrapText="1"/>
    </xf>
    <xf numFmtId="0" fontId="0" fillId="0" borderId="0" xfId="0" applyAlignment="1"/>
    <xf numFmtId="1" fontId="0" fillId="0" borderId="11" xfId="0" applyNumberFormat="1" applyBorder="1" applyAlignment="1">
      <alignment horizontal="center" vertical="center"/>
    </xf>
    <xf numFmtId="0" fontId="0" fillId="7" borderId="11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5" borderId="0" xfId="0" applyFill="1" applyAlignment="1">
      <alignment vertical="center"/>
    </xf>
    <xf numFmtId="0" fontId="5" fillId="5" borderId="0" xfId="0" applyFont="1" applyFill="1" applyBorder="1" applyAlignment="1">
      <alignment vertical="center"/>
    </xf>
    <xf numFmtId="1" fontId="5" fillId="5" borderId="0" xfId="0" applyNumberFormat="1" applyFont="1" applyFill="1" applyBorder="1" applyAlignment="1">
      <alignment horizontal="center" vertical="center"/>
    </xf>
    <xf numFmtId="0" fontId="0" fillId="8" borderId="15" xfId="0" applyFill="1" applyBorder="1" applyAlignment="1">
      <alignment vertical="center"/>
    </xf>
    <xf numFmtId="1" fontId="0" fillId="8" borderId="15" xfId="0" applyNumberFormat="1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0" fillId="8" borderId="0" xfId="0" applyFill="1" applyAlignment="1">
      <alignment horizontal="center" vertical="center"/>
    </xf>
    <xf numFmtId="0" fontId="5" fillId="8" borderId="0" xfId="0" applyFont="1" applyFill="1" applyBorder="1" applyAlignment="1">
      <alignment vertical="center"/>
    </xf>
    <xf numFmtId="1" fontId="5" fillId="8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center"/>
    </xf>
    <xf numFmtId="0" fontId="0" fillId="8" borderId="0" xfId="0" applyFill="1"/>
    <xf numFmtId="0" fontId="3" fillId="6" borderId="11" xfId="0" applyFont="1" applyFill="1" applyBorder="1" applyAlignment="1">
      <alignment horizontal="center" vertical="center"/>
    </xf>
    <xf numFmtId="0" fontId="3" fillId="6" borderId="11" xfId="0" applyFont="1" applyFill="1" applyBorder="1"/>
    <xf numFmtId="0" fontId="0" fillId="6" borderId="11" xfId="0" applyFill="1" applyBorder="1" applyAlignment="1">
      <alignment horizontal="center"/>
    </xf>
    <xf numFmtId="0" fontId="0" fillId="6" borderId="11" xfId="0" applyFill="1" applyBorder="1"/>
    <xf numFmtId="0" fontId="0" fillId="6" borderId="11" xfId="0" applyFill="1" applyBorder="1" applyAlignment="1"/>
    <xf numFmtId="1" fontId="0" fillId="8" borderId="11" xfId="0" applyNumberFormat="1" applyFill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1" fontId="0" fillId="5" borderId="11" xfId="0" applyNumberFormat="1" applyFill="1" applyBorder="1" applyAlignment="1">
      <alignment horizontal="center" vertical="center"/>
    </xf>
    <xf numFmtId="1" fontId="6" fillId="5" borderId="11" xfId="0" applyNumberFormat="1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0" fontId="5" fillId="8" borderId="14" xfId="0" applyFont="1" applyFill="1" applyBorder="1" applyAlignment="1">
      <alignment horizontal="left"/>
    </xf>
    <xf numFmtId="0" fontId="5" fillId="8" borderId="18" xfId="0" applyFont="1" applyFill="1" applyBorder="1" applyAlignment="1">
      <alignment horizontal="left"/>
    </xf>
    <xf numFmtId="0" fontId="5" fillId="8" borderId="16" xfId="0" applyFont="1" applyFill="1" applyBorder="1" applyAlignment="1">
      <alignment horizontal="left"/>
    </xf>
    <xf numFmtId="0" fontId="5" fillId="8" borderId="11" xfId="0" applyFont="1" applyFill="1" applyBorder="1" applyAlignment="1">
      <alignment horizontal="left"/>
    </xf>
    <xf numFmtId="0" fontId="5" fillId="8" borderId="0" xfId="0" applyFont="1" applyFill="1" applyBorder="1" applyAlignment="1">
      <alignment horizontal="left" vertical="center"/>
    </xf>
    <xf numFmtId="0" fontId="3" fillId="6" borderId="11" xfId="0" applyFont="1" applyFill="1" applyBorder="1" applyAlignment="1">
      <alignment horizontal="left" vertical="center"/>
    </xf>
    <xf numFmtId="0" fontId="7" fillId="6" borderId="11" xfId="0" applyFont="1" applyFill="1" applyBorder="1" applyAlignment="1">
      <alignment horizontal="left" vertical="center"/>
    </xf>
    <xf numFmtId="0" fontId="3" fillId="6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8" borderId="15" xfId="0" applyFill="1" applyBorder="1" applyAlignment="1">
      <alignment horizontal="left" vertical="center"/>
    </xf>
    <xf numFmtId="0" fontId="0" fillId="7" borderId="13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8" borderId="0" xfId="0" applyFill="1" applyBorder="1" applyAlignment="1">
      <alignment horizontal="left" vertical="center"/>
    </xf>
    <xf numFmtId="0" fontId="0" fillId="7" borderId="12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tabSelected="1" zoomScale="110" zoomScaleNormal="110" workbookViewId="0">
      <selection activeCell="A2" sqref="A2:G3"/>
    </sheetView>
  </sheetViews>
  <sheetFormatPr defaultRowHeight="15" x14ac:dyDescent="0.25"/>
  <cols>
    <col min="1" max="1" width="42.140625" bestFit="1" customWidth="1"/>
    <col min="2" max="2" width="10.7109375" style="2" customWidth="1"/>
    <col min="3" max="3" width="50.7109375" customWidth="1"/>
    <col min="4" max="4" width="10.7109375" style="8" customWidth="1"/>
    <col min="5" max="5" width="10.7109375" style="2" customWidth="1"/>
    <col min="6" max="6" width="10.7109375" customWidth="1"/>
    <col min="7" max="7" width="30.7109375" customWidth="1"/>
  </cols>
  <sheetData>
    <row r="1" spans="1:7" x14ac:dyDescent="0.25">
      <c r="A1" s="64" t="s">
        <v>111</v>
      </c>
      <c r="B1" s="65"/>
      <c r="C1" s="65"/>
      <c r="D1" s="65"/>
      <c r="E1" s="65"/>
      <c r="F1" s="65"/>
      <c r="G1" s="65"/>
    </row>
    <row r="2" spans="1:7" x14ac:dyDescent="0.25">
      <c r="A2" s="66" t="s">
        <v>112</v>
      </c>
      <c r="B2" s="67"/>
      <c r="C2" s="67"/>
      <c r="D2" s="67"/>
      <c r="E2" s="67"/>
      <c r="F2" s="67"/>
      <c r="G2" s="67"/>
    </row>
    <row r="3" spans="1:7" ht="15.75" thickBot="1" x14ac:dyDescent="0.3">
      <c r="A3" s="68" t="s">
        <v>137</v>
      </c>
      <c r="B3" s="69"/>
      <c r="C3" s="69"/>
      <c r="D3" s="69"/>
      <c r="E3" s="69"/>
      <c r="F3" s="69"/>
      <c r="G3" s="69"/>
    </row>
    <row r="4" spans="1:7" ht="15.75" thickBot="1" x14ac:dyDescent="0.3">
      <c r="A4" s="55" t="s">
        <v>0</v>
      </c>
      <c r="B4" s="56"/>
      <c r="C4" s="56"/>
      <c r="D4" s="56"/>
      <c r="E4" s="56"/>
      <c r="F4" s="56"/>
      <c r="G4" s="56"/>
    </row>
    <row r="5" spans="1:7" ht="39" thickBot="1" x14ac:dyDescent="0.3">
      <c r="A5" s="3" t="s">
        <v>136</v>
      </c>
      <c r="B5" s="3" t="s">
        <v>1</v>
      </c>
      <c r="C5" s="3" t="s">
        <v>2</v>
      </c>
      <c r="D5" s="3" t="s">
        <v>117</v>
      </c>
      <c r="E5" s="3" t="s">
        <v>3</v>
      </c>
      <c r="F5" s="3" t="s">
        <v>114</v>
      </c>
      <c r="G5" s="3" t="s">
        <v>4</v>
      </c>
    </row>
    <row r="6" spans="1:7" x14ac:dyDescent="0.25">
      <c r="A6" s="42" t="s">
        <v>5</v>
      </c>
      <c r="B6" s="4">
        <v>40</v>
      </c>
      <c r="C6" s="12" t="s">
        <v>5</v>
      </c>
      <c r="D6" s="13" t="s">
        <v>6</v>
      </c>
      <c r="E6" s="4">
        <v>40</v>
      </c>
      <c r="F6" s="4">
        <v>0</v>
      </c>
      <c r="G6" s="12" t="s">
        <v>7</v>
      </c>
    </row>
    <row r="7" spans="1:7" ht="15" customHeight="1" x14ac:dyDescent="0.25">
      <c r="A7" s="7" t="s">
        <v>21</v>
      </c>
      <c r="B7" s="5">
        <v>40</v>
      </c>
      <c r="C7" s="12" t="s">
        <v>21</v>
      </c>
      <c r="D7" s="15" t="s">
        <v>6</v>
      </c>
      <c r="E7" s="9">
        <v>40</v>
      </c>
      <c r="F7" s="9">
        <v>0</v>
      </c>
      <c r="G7" s="14" t="s">
        <v>9</v>
      </c>
    </row>
    <row r="8" spans="1:7" x14ac:dyDescent="0.25">
      <c r="A8" s="58" t="s">
        <v>126</v>
      </c>
      <c r="B8" s="60">
        <v>80</v>
      </c>
      <c r="C8" s="14" t="s">
        <v>11</v>
      </c>
      <c r="D8" s="15" t="s">
        <v>12</v>
      </c>
      <c r="E8" s="9">
        <v>40</v>
      </c>
      <c r="F8" s="9">
        <v>0</v>
      </c>
      <c r="G8" s="14" t="s">
        <v>13</v>
      </c>
    </row>
    <row r="9" spans="1:7" x14ac:dyDescent="0.25">
      <c r="A9" s="59"/>
      <c r="B9" s="61"/>
      <c r="C9" s="14" t="s">
        <v>14</v>
      </c>
      <c r="D9" s="15" t="s">
        <v>12</v>
      </c>
      <c r="E9" s="9">
        <v>40</v>
      </c>
      <c r="F9" s="9">
        <v>0</v>
      </c>
      <c r="G9" s="14" t="s">
        <v>13</v>
      </c>
    </row>
    <row r="10" spans="1:7" x14ac:dyDescent="0.25">
      <c r="A10" s="11" t="s">
        <v>15</v>
      </c>
      <c r="B10" s="9">
        <v>80</v>
      </c>
      <c r="C10" s="14" t="s">
        <v>15</v>
      </c>
      <c r="D10" s="15" t="s">
        <v>12</v>
      </c>
      <c r="E10" s="9">
        <v>80</v>
      </c>
      <c r="F10" s="9">
        <v>0</v>
      </c>
      <c r="G10" s="14" t="s">
        <v>16</v>
      </c>
    </row>
    <row r="11" spans="1:7" x14ac:dyDescent="0.25">
      <c r="A11" s="11" t="s">
        <v>125</v>
      </c>
      <c r="B11" s="9">
        <v>40</v>
      </c>
      <c r="C11" s="14" t="s">
        <v>125</v>
      </c>
      <c r="D11" s="15" t="s">
        <v>12</v>
      </c>
      <c r="E11" s="9">
        <v>0</v>
      </c>
      <c r="F11" s="9">
        <v>40</v>
      </c>
      <c r="G11" s="14" t="s">
        <v>127</v>
      </c>
    </row>
    <row r="12" spans="1:7" x14ac:dyDescent="0.25">
      <c r="A12" s="11" t="s">
        <v>131</v>
      </c>
      <c r="B12" s="9">
        <v>40</v>
      </c>
      <c r="C12" s="14" t="s">
        <v>131</v>
      </c>
      <c r="D12" s="15" t="s">
        <v>6</v>
      </c>
      <c r="E12" s="9">
        <v>40</v>
      </c>
      <c r="F12" s="9">
        <v>0</v>
      </c>
      <c r="G12" s="14" t="s">
        <v>17</v>
      </c>
    </row>
    <row r="13" spans="1:7" x14ac:dyDescent="0.25">
      <c r="A13" s="57" t="s">
        <v>18</v>
      </c>
      <c r="B13" s="57"/>
      <c r="C13" s="57"/>
      <c r="D13" s="57"/>
      <c r="E13" s="26">
        <f>SUM(E6:E12)</f>
        <v>280</v>
      </c>
      <c r="F13" s="26">
        <f>SUM(F6:F12)</f>
        <v>40</v>
      </c>
      <c r="G13" s="25"/>
    </row>
    <row r="14" spans="1:7" x14ac:dyDescent="0.25">
      <c r="A14" s="50" t="s">
        <v>19</v>
      </c>
      <c r="B14" s="50"/>
      <c r="C14" s="50"/>
      <c r="D14" s="50"/>
      <c r="E14" s="30">
        <f>E13+F13</f>
        <v>320</v>
      </c>
      <c r="F14" s="29" t="s">
        <v>113</v>
      </c>
      <c r="G14" s="27"/>
    </row>
    <row r="15" spans="1:7" s="1" customFormat="1" ht="15.75" thickBot="1" x14ac:dyDescent="0.3">
      <c r="A15" s="31"/>
      <c r="B15" s="31"/>
      <c r="C15" s="31"/>
      <c r="D15" s="31"/>
      <c r="E15" s="24"/>
      <c r="F15" s="23"/>
      <c r="G15" s="22"/>
    </row>
    <row r="16" spans="1:7" ht="15.75" thickBot="1" x14ac:dyDescent="0.3">
      <c r="A16" s="55" t="s">
        <v>20</v>
      </c>
      <c r="B16" s="56"/>
      <c r="C16" s="56"/>
      <c r="D16" s="56"/>
      <c r="E16" s="56"/>
      <c r="F16" s="56"/>
      <c r="G16" s="56"/>
    </row>
    <row r="17" spans="1:7" ht="39" thickBot="1" x14ac:dyDescent="0.3">
      <c r="A17" s="3" t="s">
        <v>136</v>
      </c>
      <c r="B17" s="3" t="s">
        <v>1</v>
      </c>
      <c r="C17" s="3" t="s">
        <v>2</v>
      </c>
      <c r="D17" s="3" t="s">
        <v>117</v>
      </c>
      <c r="E17" s="3" t="s">
        <v>3</v>
      </c>
      <c r="F17" s="3" t="s">
        <v>114</v>
      </c>
      <c r="G17" s="3" t="s">
        <v>4</v>
      </c>
    </row>
    <row r="18" spans="1:7" x14ac:dyDescent="0.25">
      <c r="A18" s="16" t="s">
        <v>8</v>
      </c>
      <c r="B18" s="4">
        <v>40</v>
      </c>
      <c r="C18" s="14" t="s">
        <v>8</v>
      </c>
      <c r="D18" s="13" t="s">
        <v>6</v>
      </c>
      <c r="E18" s="4">
        <v>0</v>
      </c>
      <c r="F18" s="4">
        <v>40</v>
      </c>
      <c r="G18" s="12" t="s">
        <v>9</v>
      </c>
    </row>
    <row r="19" spans="1:7" x14ac:dyDescent="0.25">
      <c r="A19" s="10" t="s">
        <v>22</v>
      </c>
      <c r="B19" s="9">
        <v>40</v>
      </c>
      <c r="C19" s="14" t="s">
        <v>22</v>
      </c>
      <c r="D19" s="15" t="s">
        <v>12</v>
      </c>
      <c r="E19" s="9">
        <v>40</v>
      </c>
      <c r="F19" s="9">
        <v>0</v>
      </c>
      <c r="G19" s="14" t="s">
        <v>13</v>
      </c>
    </row>
    <row r="20" spans="1:7" x14ac:dyDescent="0.25">
      <c r="A20" s="11" t="s">
        <v>23</v>
      </c>
      <c r="B20" s="9">
        <v>40</v>
      </c>
      <c r="C20" s="14" t="s">
        <v>23</v>
      </c>
      <c r="D20" s="15" t="s">
        <v>12</v>
      </c>
      <c r="E20" s="9">
        <v>40</v>
      </c>
      <c r="F20" s="9">
        <v>0</v>
      </c>
      <c r="G20" s="14" t="s">
        <v>13</v>
      </c>
    </row>
    <row r="21" spans="1:7" x14ac:dyDescent="0.25">
      <c r="A21" s="10" t="s">
        <v>24</v>
      </c>
      <c r="B21" s="9">
        <v>80</v>
      </c>
      <c r="C21" s="14" t="s">
        <v>24</v>
      </c>
      <c r="D21" s="15" t="s">
        <v>12</v>
      </c>
      <c r="E21" s="9">
        <v>80</v>
      </c>
      <c r="F21" s="9">
        <v>0</v>
      </c>
      <c r="G21" s="14" t="s">
        <v>25</v>
      </c>
    </row>
    <row r="22" spans="1:7" x14ac:dyDescent="0.25">
      <c r="A22" s="11" t="s">
        <v>26</v>
      </c>
      <c r="B22" s="9">
        <v>80</v>
      </c>
      <c r="C22" s="14" t="s">
        <v>26</v>
      </c>
      <c r="D22" s="15" t="s">
        <v>12</v>
      </c>
      <c r="E22" s="9">
        <v>80</v>
      </c>
      <c r="F22" s="9">
        <v>0</v>
      </c>
      <c r="G22" s="14" t="s">
        <v>27</v>
      </c>
    </row>
    <row r="23" spans="1:7" x14ac:dyDescent="0.25">
      <c r="A23" s="11" t="s">
        <v>39</v>
      </c>
      <c r="B23" s="9">
        <v>40</v>
      </c>
      <c r="C23" s="14" t="s">
        <v>39</v>
      </c>
      <c r="D23" s="15" t="s">
        <v>12</v>
      </c>
      <c r="E23" s="9">
        <v>40</v>
      </c>
      <c r="F23" s="9">
        <v>0</v>
      </c>
      <c r="G23" s="14" t="s">
        <v>28</v>
      </c>
    </row>
    <row r="24" spans="1:7" x14ac:dyDescent="0.25">
      <c r="A24" s="11" t="s">
        <v>110</v>
      </c>
      <c r="B24" s="9">
        <v>40</v>
      </c>
      <c r="C24" s="14" t="s">
        <v>110</v>
      </c>
      <c r="D24" s="15" t="s">
        <v>12</v>
      </c>
      <c r="E24" s="9">
        <v>40</v>
      </c>
      <c r="F24" s="9">
        <v>0</v>
      </c>
      <c r="G24" s="14" t="s">
        <v>29</v>
      </c>
    </row>
    <row r="25" spans="1:7" x14ac:dyDescent="0.25">
      <c r="A25" s="57" t="s">
        <v>18</v>
      </c>
      <c r="B25" s="57"/>
      <c r="C25" s="57"/>
      <c r="D25" s="57"/>
      <c r="E25" s="26">
        <f>SUM(E18:E24)</f>
        <v>320</v>
      </c>
      <c r="F25" s="26">
        <f>SUM(F18:F24)</f>
        <v>40</v>
      </c>
      <c r="G25" s="25"/>
    </row>
    <row r="26" spans="1:7" x14ac:dyDescent="0.25">
      <c r="A26" s="27"/>
      <c r="B26" s="28"/>
      <c r="C26" s="27"/>
      <c r="D26" s="29" t="s">
        <v>19</v>
      </c>
      <c r="E26" s="30">
        <f>E25+F25</f>
        <v>360</v>
      </c>
      <c r="F26" s="29" t="s">
        <v>113</v>
      </c>
      <c r="G26" s="27"/>
    </row>
    <row r="27" spans="1:7" ht="15.75" thickBot="1" x14ac:dyDescent="0.3"/>
    <row r="28" spans="1:7" ht="15.75" thickBot="1" x14ac:dyDescent="0.3">
      <c r="A28" s="55" t="s">
        <v>30</v>
      </c>
      <c r="B28" s="56"/>
      <c r="C28" s="56"/>
      <c r="D28" s="56"/>
      <c r="E28" s="56"/>
      <c r="F28" s="56"/>
      <c r="G28" s="56"/>
    </row>
    <row r="29" spans="1:7" ht="39" thickBot="1" x14ac:dyDescent="0.3">
      <c r="A29" s="3" t="s">
        <v>136</v>
      </c>
      <c r="B29" s="3" t="s">
        <v>1</v>
      </c>
      <c r="C29" s="3" t="s">
        <v>2</v>
      </c>
      <c r="D29" s="3" t="s">
        <v>117</v>
      </c>
      <c r="E29" s="3" t="s">
        <v>3</v>
      </c>
      <c r="F29" s="3" t="s">
        <v>114</v>
      </c>
      <c r="G29" s="3" t="s">
        <v>4</v>
      </c>
    </row>
    <row r="30" spans="1:7" x14ac:dyDescent="0.25">
      <c r="A30" s="16" t="s">
        <v>10</v>
      </c>
      <c r="B30" s="4">
        <v>40</v>
      </c>
      <c r="C30" s="14" t="s">
        <v>10</v>
      </c>
      <c r="D30" s="13" t="s">
        <v>6</v>
      </c>
      <c r="E30" s="4">
        <v>40</v>
      </c>
      <c r="F30" s="4">
        <v>0</v>
      </c>
      <c r="G30" s="12" t="s">
        <v>31</v>
      </c>
    </row>
    <row r="31" spans="1:7" x14ac:dyDescent="0.25">
      <c r="A31" s="10" t="s">
        <v>32</v>
      </c>
      <c r="B31" s="9">
        <v>80</v>
      </c>
      <c r="C31" s="14" t="s">
        <v>32</v>
      </c>
      <c r="D31" s="15" t="s">
        <v>6</v>
      </c>
      <c r="E31" s="9">
        <v>80</v>
      </c>
      <c r="F31" s="9">
        <v>0</v>
      </c>
      <c r="G31" s="14" t="s">
        <v>13</v>
      </c>
    </row>
    <row r="32" spans="1:7" x14ac:dyDescent="0.25">
      <c r="A32" s="11" t="s">
        <v>33</v>
      </c>
      <c r="B32" s="9">
        <v>40</v>
      </c>
      <c r="C32" s="14" t="s">
        <v>33</v>
      </c>
      <c r="D32" s="15" t="s">
        <v>12</v>
      </c>
      <c r="E32" s="9">
        <v>40</v>
      </c>
      <c r="F32" s="9">
        <v>0</v>
      </c>
      <c r="G32" s="14" t="s">
        <v>16</v>
      </c>
    </row>
    <row r="33" spans="1:7" x14ac:dyDescent="0.25">
      <c r="A33" s="58" t="s">
        <v>132</v>
      </c>
      <c r="B33" s="60">
        <v>80</v>
      </c>
      <c r="C33" s="14" t="s">
        <v>34</v>
      </c>
      <c r="D33" s="15" t="s">
        <v>6</v>
      </c>
      <c r="E33" s="9">
        <v>0</v>
      </c>
      <c r="F33" s="9">
        <v>40</v>
      </c>
      <c r="G33" s="14" t="s">
        <v>29</v>
      </c>
    </row>
    <row r="34" spans="1:7" x14ac:dyDescent="0.25">
      <c r="A34" s="63"/>
      <c r="B34" s="61"/>
      <c r="C34" s="14" t="s">
        <v>35</v>
      </c>
      <c r="D34" s="15" t="s">
        <v>6</v>
      </c>
      <c r="E34" s="9">
        <v>0</v>
      </c>
      <c r="F34" s="9">
        <v>40</v>
      </c>
      <c r="G34" s="14" t="s">
        <v>36</v>
      </c>
    </row>
    <row r="35" spans="1:7" x14ac:dyDescent="0.25">
      <c r="A35" s="11" t="s">
        <v>37</v>
      </c>
      <c r="B35" s="9">
        <v>80</v>
      </c>
      <c r="C35" s="14" t="s">
        <v>37</v>
      </c>
      <c r="D35" s="15" t="s">
        <v>12</v>
      </c>
      <c r="E35" s="9">
        <v>80</v>
      </c>
      <c r="F35" s="9">
        <v>0</v>
      </c>
      <c r="G35" s="14" t="s">
        <v>38</v>
      </c>
    </row>
    <row r="36" spans="1:7" x14ac:dyDescent="0.25">
      <c r="A36" s="11" t="s">
        <v>49</v>
      </c>
      <c r="B36" s="9">
        <v>40</v>
      </c>
      <c r="C36" s="14" t="s">
        <v>49</v>
      </c>
      <c r="D36" s="15" t="s">
        <v>12</v>
      </c>
      <c r="E36" s="9">
        <v>40</v>
      </c>
      <c r="F36" s="9">
        <v>0</v>
      </c>
      <c r="G36" s="14" t="s">
        <v>28</v>
      </c>
    </row>
    <row r="37" spans="1:7" x14ac:dyDescent="0.25">
      <c r="A37" s="11" t="s">
        <v>40</v>
      </c>
      <c r="B37" s="9">
        <v>80</v>
      </c>
      <c r="C37" s="14" t="s">
        <v>40</v>
      </c>
      <c r="D37" s="15" t="s">
        <v>12</v>
      </c>
      <c r="E37" s="9">
        <v>80</v>
      </c>
      <c r="F37" s="9">
        <v>0</v>
      </c>
      <c r="G37" s="14" t="s">
        <v>41</v>
      </c>
    </row>
    <row r="38" spans="1:7" x14ac:dyDescent="0.25">
      <c r="A38" s="57" t="s">
        <v>18</v>
      </c>
      <c r="B38" s="57"/>
      <c r="C38" s="57"/>
      <c r="D38" s="57"/>
      <c r="E38" s="26">
        <f>SUM(E30:E37)</f>
        <v>360</v>
      </c>
      <c r="F38" s="26">
        <f>SUM(F30:F37)</f>
        <v>80</v>
      </c>
      <c r="G38" s="25"/>
    </row>
    <row r="39" spans="1:7" x14ac:dyDescent="0.25">
      <c r="A39" s="50" t="s">
        <v>19</v>
      </c>
      <c r="B39" s="50"/>
      <c r="C39" s="50"/>
      <c r="D39" s="50"/>
      <c r="E39" s="30">
        <f>E38+F38</f>
        <v>440</v>
      </c>
      <c r="F39" s="29" t="s">
        <v>113</v>
      </c>
      <c r="G39" s="27"/>
    </row>
    <row r="40" spans="1:7" ht="15.75" thickBot="1" x14ac:dyDescent="0.3"/>
    <row r="41" spans="1:7" ht="15.75" thickBot="1" x14ac:dyDescent="0.3">
      <c r="A41" s="55" t="s">
        <v>42</v>
      </c>
      <c r="B41" s="56"/>
      <c r="C41" s="56"/>
      <c r="D41" s="56"/>
      <c r="E41" s="56"/>
      <c r="F41" s="56"/>
      <c r="G41" s="56"/>
    </row>
    <row r="42" spans="1:7" ht="39" thickBot="1" x14ac:dyDescent="0.3">
      <c r="A42" s="3" t="s">
        <v>136</v>
      </c>
      <c r="B42" s="3" t="s">
        <v>1</v>
      </c>
      <c r="C42" s="3" t="s">
        <v>2</v>
      </c>
      <c r="D42" s="3" t="s">
        <v>117</v>
      </c>
      <c r="E42" s="3" t="s">
        <v>3</v>
      </c>
      <c r="F42" s="3" t="s">
        <v>114</v>
      </c>
      <c r="G42" s="3" t="s">
        <v>4</v>
      </c>
    </row>
    <row r="43" spans="1:7" x14ac:dyDescent="0.25">
      <c r="A43" s="16" t="s">
        <v>43</v>
      </c>
      <c r="B43" s="4">
        <v>80</v>
      </c>
      <c r="C43" s="12" t="s">
        <v>43</v>
      </c>
      <c r="D43" s="13" t="s">
        <v>12</v>
      </c>
      <c r="E43" s="4">
        <v>80</v>
      </c>
      <c r="F43" s="4">
        <v>0</v>
      </c>
      <c r="G43" s="12" t="s">
        <v>44</v>
      </c>
    </row>
    <row r="44" spans="1:7" x14ac:dyDescent="0.25">
      <c r="A44" s="10" t="s">
        <v>45</v>
      </c>
      <c r="B44" s="9">
        <v>80</v>
      </c>
      <c r="C44" s="14" t="s">
        <v>45</v>
      </c>
      <c r="D44" s="15" t="s">
        <v>6</v>
      </c>
      <c r="E44" s="9">
        <v>80</v>
      </c>
      <c r="F44" s="9">
        <v>0</v>
      </c>
      <c r="G44" s="14" t="s">
        <v>27</v>
      </c>
    </row>
    <row r="45" spans="1:7" x14ac:dyDescent="0.25">
      <c r="A45" s="11" t="s">
        <v>46</v>
      </c>
      <c r="B45" s="9">
        <v>80</v>
      </c>
      <c r="C45" s="14" t="s">
        <v>46</v>
      </c>
      <c r="D45" s="15" t="s">
        <v>12</v>
      </c>
      <c r="E45" s="9">
        <v>80</v>
      </c>
      <c r="F45" s="9">
        <v>0</v>
      </c>
      <c r="G45" s="14" t="s">
        <v>41</v>
      </c>
    </row>
    <row r="46" spans="1:7" x14ac:dyDescent="0.25">
      <c r="A46" s="10" t="s">
        <v>47</v>
      </c>
      <c r="B46" s="9">
        <v>80</v>
      </c>
      <c r="C46" s="14" t="s">
        <v>47</v>
      </c>
      <c r="D46" s="15" t="s">
        <v>6</v>
      </c>
      <c r="E46" s="9">
        <v>80</v>
      </c>
      <c r="F46" s="9">
        <v>0</v>
      </c>
      <c r="G46" s="14" t="s">
        <v>48</v>
      </c>
    </row>
    <row r="47" spans="1:7" x14ac:dyDescent="0.25">
      <c r="A47" s="11" t="s">
        <v>57</v>
      </c>
      <c r="B47" s="9">
        <v>80</v>
      </c>
      <c r="C47" s="14" t="s">
        <v>57</v>
      </c>
      <c r="D47" s="15" t="s">
        <v>6</v>
      </c>
      <c r="E47" s="9">
        <v>80</v>
      </c>
      <c r="F47" s="9">
        <v>0</v>
      </c>
      <c r="G47" s="14" t="s">
        <v>50</v>
      </c>
    </row>
    <row r="48" spans="1:7" x14ac:dyDescent="0.25">
      <c r="A48" s="57" t="s">
        <v>18</v>
      </c>
      <c r="B48" s="57"/>
      <c r="C48" s="57"/>
      <c r="D48" s="57"/>
      <c r="E48" s="26">
        <f>SUM(E43:E47)</f>
        <v>400</v>
      </c>
      <c r="F48" s="26">
        <f>SUM(F43:F47)</f>
        <v>0</v>
      </c>
      <c r="G48" s="25"/>
    </row>
    <row r="49" spans="1:7" x14ac:dyDescent="0.25">
      <c r="A49" s="50" t="s">
        <v>19</v>
      </c>
      <c r="B49" s="50"/>
      <c r="C49" s="50"/>
      <c r="D49" s="50"/>
      <c r="E49" s="30">
        <f>E48+F48</f>
        <v>400</v>
      </c>
      <c r="F49" s="29" t="s">
        <v>113</v>
      </c>
      <c r="G49" s="27"/>
    </row>
    <row r="50" spans="1:7" ht="15.75" thickBot="1" x14ac:dyDescent="0.3"/>
    <row r="51" spans="1:7" ht="15.75" thickBot="1" x14ac:dyDescent="0.3">
      <c r="A51" s="55" t="s">
        <v>51</v>
      </c>
      <c r="B51" s="56"/>
      <c r="C51" s="56"/>
      <c r="D51" s="56"/>
      <c r="E51" s="56"/>
      <c r="F51" s="56"/>
      <c r="G51" s="56"/>
    </row>
    <row r="52" spans="1:7" ht="39" thickBot="1" x14ac:dyDescent="0.3">
      <c r="A52" s="3" t="s">
        <v>136</v>
      </c>
      <c r="B52" s="3" t="s">
        <v>1</v>
      </c>
      <c r="C52" s="3" t="s">
        <v>2</v>
      </c>
      <c r="D52" s="3" t="s">
        <v>117</v>
      </c>
      <c r="E52" s="3" t="s">
        <v>3</v>
      </c>
      <c r="F52" s="3" t="s">
        <v>114</v>
      </c>
      <c r="G52" s="3" t="s">
        <v>4</v>
      </c>
    </row>
    <row r="53" spans="1:7" ht="15.75" thickBot="1" x14ac:dyDescent="0.3">
      <c r="A53" s="16" t="s">
        <v>52</v>
      </c>
      <c r="B53" s="4">
        <v>80</v>
      </c>
      <c r="C53" s="17" t="s">
        <v>52</v>
      </c>
      <c r="D53" s="13" t="s">
        <v>12</v>
      </c>
      <c r="E53" s="4">
        <v>80</v>
      </c>
      <c r="F53" s="4">
        <v>0</v>
      </c>
      <c r="G53" s="12" t="s">
        <v>53</v>
      </c>
    </row>
    <row r="54" spans="1:7" ht="15.75" thickBot="1" x14ac:dyDescent="0.3">
      <c r="A54" s="10" t="s">
        <v>54</v>
      </c>
      <c r="B54" s="9">
        <v>120</v>
      </c>
      <c r="C54" s="18" t="s">
        <v>54</v>
      </c>
      <c r="D54" s="15" t="s">
        <v>6</v>
      </c>
      <c r="E54" s="9">
        <v>80</v>
      </c>
      <c r="F54" s="9">
        <v>40</v>
      </c>
      <c r="G54" s="14" t="s">
        <v>7</v>
      </c>
    </row>
    <row r="55" spans="1:7" ht="15.75" thickBot="1" x14ac:dyDescent="0.3">
      <c r="A55" s="11" t="s">
        <v>55</v>
      </c>
      <c r="B55" s="9">
        <v>120</v>
      </c>
      <c r="C55" s="18" t="s">
        <v>55</v>
      </c>
      <c r="D55" s="15" t="s">
        <v>6</v>
      </c>
      <c r="E55" s="9">
        <v>80</v>
      </c>
      <c r="F55" s="9">
        <v>40</v>
      </c>
      <c r="G55" s="14" t="s">
        <v>56</v>
      </c>
    </row>
    <row r="56" spans="1:7" ht="15.75" thickBot="1" x14ac:dyDescent="0.3">
      <c r="A56" s="10" t="s">
        <v>67</v>
      </c>
      <c r="B56" s="9">
        <v>80</v>
      </c>
      <c r="C56" s="18" t="s">
        <v>67</v>
      </c>
      <c r="D56" s="15" t="s">
        <v>6</v>
      </c>
      <c r="E56" s="9">
        <v>80</v>
      </c>
      <c r="F56" s="9">
        <v>0</v>
      </c>
      <c r="G56" s="14" t="s">
        <v>50</v>
      </c>
    </row>
    <row r="57" spans="1:7" ht="15.75" thickBot="1" x14ac:dyDescent="0.3">
      <c r="A57" s="58" t="s">
        <v>133</v>
      </c>
      <c r="B57" s="60">
        <v>40</v>
      </c>
      <c r="C57" s="18" t="s">
        <v>58</v>
      </c>
      <c r="D57" s="15" t="s">
        <v>6</v>
      </c>
      <c r="E57" s="9">
        <v>0</v>
      </c>
      <c r="F57" s="9">
        <v>20</v>
      </c>
      <c r="G57" s="14" t="s">
        <v>59</v>
      </c>
    </row>
    <row r="58" spans="1:7" ht="15.75" thickBot="1" x14ac:dyDescent="0.3">
      <c r="A58" s="59"/>
      <c r="B58" s="61"/>
      <c r="C58" s="19" t="s">
        <v>115</v>
      </c>
      <c r="D58" s="15" t="s">
        <v>6</v>
      </c>
      <c r="E58" s="9">
        <v>0</v>
      </c>
      <c r="F58" s="9">
        <v>20</v>
      </c>
      <c r="G58" s="14" t="s">
        <v>59</v>
      </c>
    </row>
    <row r="59" spans="1:7" x14ac:dyDescent="0.25">
      <c r="A59" s="62" t="s">
        <v>18</v>
      </c>
      <c r="B59" s="62"/>
      <c r="C59" s="62"/>
      <c r="D59" s="62"/>
      <c r="E59" s="26">
        <f>SUM(E53:E58)</f>
        <v>320</v>
      </c>
      <c r="F59" s="26">
        <f>SUM(F53:F58)</f>
        <v>120</v>
      </c>
      <c r="G59" s="25"/>
    </row>
    <row r="60" spans="1:7" x14ac:dyDescent="0.25">
      <c r="A60" s="50" t="s">
        <v>19</v>
      </c>
      <c r="B60" s="50"/>
      <c r="C60" s="50"/>
      <c r="D60" s="50"/>
      <c r="E60" s="30">
        <f>E59+F59</f>
        <v>440</v>
      </c>
      <c r="F60" s="29" t="s">
        <v>113</v>
      </c>
      <c r="G60" s="27"/>
    </row>
    <row r="61" spans="1:7" ht="15.75" thickBot="1" x14ac:dyDescent="0.3"/>
    <row r="62" spans="1:7" ht="15.75" thickBot="1" x14ac:dyDescent="0.3">
      <c r="A62" s="55" t="s">
        <v>60</v>
      </c>
      <c r="B62" s="56"/>
      <c r="C62" s="56"/>
      <c r="D62" s="56"/>
      <c r="E62" s="56"/>
      <c r="F62" s="56"/>
      <c r="G62" s="56"/>
    </row>
    <row r="63" spans="1:7" ht="39" thickBot="1" x14ac:dyDescent="0.3">
      <c r="A63" s="3" t="s">
        <v>136</v>
      </c>
      <c r="B63" s="3" t="s">
        <v>1</v>
      </c>
      <c r="C63" s="3" t="s">
        <v>2</v>
      </c>
      <c r="D63" s="3" t="s">
        <v>117</v>
      </c>
      <c r="E63" s="3" t="s">
        <v>3</v>
      </c>
      <c r="F63" s="3" t="s">
        <v>114</v>
      </c>
      <c r="G63" s="3" t="s">
        <v>4</v>
      </c>
    </row>
    <row r="64" spans="1:7" x14ac:dyDescent="0.25">
      <c r="A64" s="16" t="s">
        <v>61</v>
      </c>
      <c r="B64" s="4">
        <v>80</v>
      </c>
      <c r="C64" s="12" t="s">
        <v>61</v>
      </c>
      <c r="D64" s="13" t="s">
        <v>6</v>
      </c>
      <c r="E64" s="4">
        <v>80</v>
      </c>
      <c r="F64" s="4">
        <v>0</v>
      </c>
      <c r="G64" s="12" t="s">
        <v>62</v>
      </c>
    </row>
    <row r="65" spans="1:7" x14ac:dyDescent="0.25">
      <c r="A65" s="10" t="s">
        <v>63</v>
      </c>
      <c r="B65" s="9">
        <v>80</v>
      </c>
      <c r="C65" s="14" t="s">
        <v>63</v>
      </c>
      <c r="D65" s="13" t="s">
        <v>6</v>
      </c>
      <c r="E65" s="9">
        <v>80</v>
      </c>
      <c r="F65" s="9">
        <v>0</v>
      </c>
      <c r="G65" s="14" t="s">
        <v>56</v>
      </c>
    </row>
    <row r="66" spans="1:7" x14ac:dyDescent="0.25">
      <c r="A66" s="11" t="s">
        <v>64</v>
      </c>
      <c r="B66" s="9">
        <v>40</v>
      </c>
      <c r="C66" s="14" t="s">
        <v>64</v>
      </c>
      <c r="D66" s="13" t="s">
        <v>6</v>
      </c>
      <c r="E66" s="9">
        <v>40</v>
      </c>
      <c r="F66" s="9">
        <v>0</v>
      </c>
      <c r="G66" s="14" t="s">
        <v>65</v>
      </c>
    </row>
    <row r="67" spans="1:7" x14ac:dyDescent="0.25">
      <c r="A67" s="10" t="s">
        <v>66</v>
      </c>
      <c r="B67" s="9">
        <v>80</v>
      </c>
      <c r="C67" s="14" t="s">
        <v>66</v>
      </c>
      <c r="D67" s="13" t="s">
        <v>6</v>
      </c>
      <c r="E67" s="9">
        <v>80</v>
      </c>
      <c r="F67" s="9">
        <v>0</v>
      </c>
      <c r="G67" s="14" t="s">
        <v>53</v>
      </c>
    </row>
    <row r="68" spans="1:7" x14ac:dyDescent="0.25">
      <c r="A68" s="11" t="s">
        <v>130</v>
      </c>
      <c r="B68" s="9">
        <v>80</v>
      </c>
      <c r="C68" s="14" t="s">
        <v>130</v>
      </c>
      <c r="D68" s="13" t="s">
        <v>6</v>
      </c>
      <c r="E68" s="9">
        <v>80</v>
      </c>
      <c r="F68" s="9">
        <v>0</v>
      </c>
      <c r="G68" s="14" t="s">
        <v>50</v>
      </c>
    </row>
    <row r="69" spans="1:7" x14ac:dyDescent="0.25">
      <c r="A69" s="57" t="s">
        <v>18</v>
      </c>
      <c r="B69" s="57"/>
      <c r="C69" s="57"/>
      <c r="D69" s="57"/>
      <c r="E69" s="26">
        <f>SUM(E64:E68)</f>
        <v>360</v>
      </c>
      <c r="F69" s="26">
        <f>SUM(F64:F68)</f>
        <v>0</v>
      </c>
      <c r="G69" s="25"/>
    </row>
    <row r="70" spans="1:7" x14ac:dyDescent="0.25">
      <c r="A70" s="50" t="s">
        <v>19</v>
      </c>
      <c r="B70" s="50"/>
      <c r="C70" s="50"/>
      <c r="D70" s="50"/>
      <c r="E70" s="30">
        <f>E69+F69</f>
        <v>360</v>
      </c>
      <c r="F70" s="29" t="s">
        <v>113</v>
      </c>
      <c r="G70" s="27"/>
    </row>
    <row r="71" spans="1:7" ht="15.75" thickBot="1" x14ac:dyDescent="0.3"/>
    <row r="72" spans="1:7" ht="15.75" thickBot="1" x14ac:dyDescent="0.3">
      <c r="A72" s="55" t="s">
        <v>68</v>
      </c>
      <c r="B72" s="56"/>
      <c r="C72" s="56"/>
      <c r="D72" s="56"/>
      <c r="E72" s="56"/>
      <c r="F72" s="56"/>
      <c r="G72" s="56"/>
    </row>
    <row r="73" spans="1:7" ht="39" thickBot="1" x14ac:dyDescent="0.3">
      <c r="A73" s="3" t="s">
        <v>136</v>
      </c>
      <c r="B73" s="3" t="s">
        <v>1</v>
      </c>
      <c r="C73" s="3" t="s">
        <v>2</v>
      </c>
      <c r="D73" s="3" t="s">
        <v>117</v>
      </c>
      <c r="E73" s="3" t="s">
        <v>3</v>
      </c>
      <c r="F73" s="3" t="s">
        <v>114</v>
      </c>
      <c r="G73" s="3" t="s">
        <v>4</v>
      </c>
    </row>
    <row r="74" spans="1:7" x14ac:dyDescent="0.25">
      <c r="A74" s="16" t="s">
        <v>69</v>
      </c>
      <c r="B74" s="4">
        <v>40</v>
      </c>
      <c r="C74" s="12" t="s">
        <v>69</v>
      </c>
      <c r="D74" s="13" t="s">
        <v>6</v>
      </c>
      <c r="E74" s="4">
        <v>40</v>
      </c>
      <c r="F74" s="4">
        <v>0</v>
      </c>
      <c r="G74" s="12" t="s">
        <v>65</v>
      </c>
    </row>
    <row r="75" spans="1:7" x14ac:dyDescent="0.25">
      <c r="A75" s="10" t="s">
        <v>70</v>
      </c>
      <c r="B75" s="9">
        <v>80</v>
      </c>
      <c r="C75" s="14" t="s">
        <v>70</v>
      </c>
      <c r="D75" s="15" t="s">
        <v>12</v>
      </c>
      <c r="E75" s="9">
        <v>80</v>
      </c>
      <c r="F75" s="9">
        <v>0</v>
      </c>
      <c r="G75" s="14" t="s">
        <v>38</v>
      </c>
    </row>
    <row r="76" spans="1:7" x14ac:dyDescent="0.25">
      <c r="A76" s="11" t="s">
        <v>71</v>
      </c>
      <c r="B76" s="9">
        <v>80</v>
      </c>
      <c r="C76" s="14" t="s">
        <v>71</v>
      </c>
      <c r="D76" s="15" t="s">
        <v>6</v>
      </c>
      <c r="E76" s="9">
        <v>80</v>
      </c>
      <c r="F76" s="9">
        <v>0</v>
      </c>
      <c r="G76" s="14" t="s">
        <v>62</v>
      </c>
    </row>
    <row r="77" spans="1:7" x14ac:dyDescent="0.25">
      <c r="A77" s="10" t="s">
        <v>72</v>
      </c>
      <c r="B77" s="9">
        <v>80</v>
      </c>
      <c r="C77" s="14" t="s">
        <v>72</v>
      </c>
      <c r="D77" s="15" t="s">
        <v>6</v>
      </c>
      <c r="E77" s="9">
        <v>80</v>
      </c>
      <c r="F77" s="9">
        <v>0</v>
      </c>
      <c r="G77" s="14" t="s">
        <v>7</v>
      </c>
    </row>
    <row r="78" spans="1:7" x14ac:dyDescent="0.25">
      <c r="A78" s="11" t="s">
        <v>73</v>
      </c>
      <c r="B78" s="9">
        <v>80</v>
      </c>
      <c r="C78" s="14" t="s">
        <v>73</v>
      </c>
      <c r="D78" s="15" t="s">
        <v>6</v>
      </c>
      <c r="E78" s="9">
        <v>80</v>
      </c>
      <c r="F78" s="9">
        <v>0</v>
      </c>
      <c r="G78" s="14" t="s">
        <v>53</v>
      </c>
    </row>
    <row r="79" spans="1:7" x14ac:dyDescent="0.25">
      <c r="A79" s="11" t="s">
        <v>74</v>
      </c>
      <c r="B79" s="9">
        <v>80</v>
      </c>
      <c r="C79" s="14" t="s">
        <v>74</v>
      </c>
      <c r="D79" s="15" t="s">
        <v>6</v>
      </c>
      <c r="E79" s="9">
        <v>40</v>
      </c>
      <c r="F79" s="9">
        <v>40</v>
      </c>
      <c r="G79" s="14" t="s">
        <v>75</v>
      </c>
    </row>
    <row r="80" spans="1:7" x14ac:dyDescent="0.25">
      <c r="A80" s="57" t="s">
        <v>18</v>
      </c>
      <c r="B80" s="57"/>
      <c r="C80" s="57"/>
      <c r="D80" s="57"/>
      <c r="E80" s="26">
        <f>SUM(E74:E79)</f>
        <v>400</v>
      </c>
      <c r="F80" s="26">
        <f>SUM(F74:F79)</f>
        <v>40</v>
      </c>
      <c r="G80" s="25"/>
    </row>
    <row r="81" spans="1:7" x14ac:dyDescent="0.25">
      <c r="A81" s="50" t="s">
        <v>19</v>
      </c>
      <c r="B81" s="50"/>
      <c r="C81" s="50"/>
      <c r="D81" s="50"/>
      <c r="E81" s="30">
        <f>E80+F80</f>
        <v>440</v>
      </c>
      <c r="F81" s="29" t="s">
        <v>113</v>
      </c>
      <c r="G81" s="27"/>
    </row>
    <row r="82" spans="1:7" ht="15.75" thickBot="1" x14ac:dyDescent="0.3"/>
    <row r="83" spans="1:7" ht="15.75" thickBot="1" x14ac:dyDescent="0.3">
      <c r="A83" s="55" t="s">
        <v>76</v>
      </c>
      <c r="B83" s="56"/>
      <c r="C83" s="56"/>
      <c r="D83" s="56"/>
      <c r="E83" s="56"/>
      <c r="F83" s="56"/>
      <c r="G83" s="56"/>
    </row>
    <row r="84" spans="1:7" ht="39" thickBot="1" x14ac:dyDescent="0.3">
      <c r="A84" s="3" t="s">
        <v>136</v>
      </c>
      <c r="B84" s="3" t="s">
        <v>1</v>
      </c>
      <c r="C84" s="3" t="s">
        <v>2</v>
      </c>
      <c r="D84" s="3" t="s">
        <v>117</v>
      </c>
      <c r="E84" s="3" t="s">
        <v>3</v>
      </c>
      <c r="F84" s="3" t="s">
        <v>114</v>
      </c>
      <c r="G84" s="3" t="s">
        <v>4</v>
      </c>
    </row>
    <row r="85" spans="1:7" x14ac:dyDescent="0.25">
      <c r="A85" s="16" t="s">
        <v>77</v>
      </c>
      <c r="B85" s="4">
        <v>40</v>
      </c>
      <c r="C85" s="12" t="s">
        <v>77</v>
      </c>
      <c r="D85" s="13" t="s">
        <v>12</v>
      </c>
      <c r="E85" s="4">
        <v>40</v>
      </c>
      <c r="F85" s="4">
        <v>0</v>
      </c>
      <c r="G85" s="12" t="s">
        <v>78</v>
      </c>
    </row>
    <row r="86" spans="1:7" x14ac:dyDescent="0.25">
      <c r="A86" s="10" t="s">
        <v>79</v>
      </c>
      <c r="B86" s="9">
        <v>40</v>
      </c>
      <c r="C86" s="14" t="s">
        <v>79</v>
      </c>
      <c r="D86" s="15" t="s">
        <v>6</v>
      </c>
      <c r="E86" s="9">
        <v>40</v>
      </c>
      <c r="F86" s="9">
        <v>0</v>
      </c>
      <c r="G86" s="14" t="s">
        <v>62</v>
      </c>
    </row>
    <row r="87" spans="1:7" x14ac:dyDescent="0.25">
      <c r="A87" s="11" t="s">
        <v>80</v>
      </c>
      <c r="B87" s="9">
        <v>80</v>
      </c>
      <c r="C87" s="14" t="s">
        <v>80</v>
      </c>
      <c r="D87" s="15" t="s">
        <v>6</v>
      </c>
      <c r="E87" s="9">
        <v>80</v>
      </c>
      <c r="F87" s="9">
        <v>0</v>
      </c>
      <c r="G87" s="14" t="s">
        <v>13</v>
      </c>
    </row>
    <row r="88" spans="1:7" x14ac:dyDescent="0.25">
      <c r="A88" s="10" t="s">
        <v>81</v>
      </c>
      <c r="B88" s="9">
        <v>80</v>
      </c>
      <c r="C88" s="14" t="s">
        <v>81</v>
      </c>
      <c r="D88" s="15" t="s">
        <v>6</v>
      </c>
      <c r="E88" s="9">
        <v>80</v>
      </c>
      <c r="F88" s="9">
        <v>0</v>
      </c>
      <c r="G88" s="14" t="s">
        <v>50</v>
      </c>
    </row>
    <row r="89" spans="1:7" x14ac:dyDescent="0.25">
      <c r="A89" s="11" t="s">
        <v>82</v>
      </c>
      <c r="B89" s="9">
        <v>40</v>
      </c>
      <c r="C89" s="14" t="s">
        <v>82</v>
      </c>
      <c r="D89" s="15" t="s">
        <v>6</v>
      </c>
      <c r="E89" s="9">
        <v>0</v>
      </c>
      <c r="F89" s="9">
        <v>40</v>
      </c>
      <c r="G89" s="14" t="s">
        <v>75</v>
      </c>
    </row>
    <row r="90" spans="1:7" x14ac:dyDescent="0.25">
      <c r="A90" s="11" t="s">
        <v>83</v>
      </c>
      <c r="B90" s="9">
        <v>40</v>
      </c>
      <c r="C90" s="14" t="s">
        <v>83</v>
      </c>
      <c r="D90" s="15" t="s">
        <v>6</v>
      </c>
      <c r="E90" s="9">
        <v>40</v>
      </c>
      <c r="F90" s="9">
        <v>0</v>
      </c>
      <c r="G90" s="14" t="s">
        <v>75</v>
      </c>
    </row>
    <row r="91" spans="1:7" x14ac:dyDescent="0.25">
      <c r="A91" s="11" t="s">
        <v>84</v>
      </c>
      <c r="B91" s="9">
        <v>80</v>
      </c>
      <c r="C91" s="14" t="s">
        <v>84</v>
      </c>
      <c r="D91" s="15" t="s">
        <v>12</v>
      </c>
      <c r="E91" s="9">
        <v>80</v>
      </c>
      <c r="F91" s="9">
        <v>0</v>
      </c>
      <c r="G91" s="14" t="s">
        <v>38</v>
      </c>
    </row>
    <row r="92" spans="1:7" x14ac:dyDescent="0.25">
      <c r="A92" s="57" t="s">
        <v>18</v>
      </c>
      <c r="B92" s="57"/>
      <c r="C92" s="57"/>
      <c r="D92" s="57"/>
      <c r="E92" s="26">
        <f>SUM(E85:E91)</f>
        <v>360</v>
      </c>
      <c r="F92" s="26">
        <f>SUM(F85:F91)</f>
        <v>40</v>
      </c>
      <c r="G92" s="25"/>
    </row>
    <row r="93" spans="1:7" x14ac:dyDescent="0.25">
      <c r="A93" s="50" t="s">
        <v>19</v>
      </c>
      <c r="B93" s="50"/>
      <c r="C93" s="50"/>
      <c r="D93" s="50"/>
      <c r="E93" s="30">
        <f>E92+F92</f>
        <v>400</v>
      </c>
      <c r="F93" s="29" t="s">
        <v>113</v>
      </c>
      <c r="G93" s="27"/>
    </row>
    <row r="94" spans="1:7" ht="15.75" thickBot="1" x14ac:dyDescent="0.3"/>
    <row r="95" spans="1:7" ht="15.75" thickBot="1" x14ac:dyDescent="0.3">
      <c r="A95" s="55" t="s">
        <v>85</v>
      </c>
      <c r="B95" s="56"/>
      <c r="C95" s="56"/>
      <c r="D95" s="56"/>
      <c r="E95" s="56"/>
      <c r="F95" s="56"/>
      <c r="G95" s="56"/>
    </row>
    <row r="96" spans="1:7" ht="39" thickBot="1" x14ac:dyDescent="0.3">
      <c r="A96" s="3" t="s">
        <v>136</v>
      </c>
      <c r="B96" s="3" t="s">
        <v>1</v>
      </c>
      <c r="C96" s="3" t="s">
        <v>2</v>
      </c>
      <c r="D96" s="3" t="s">
        <v>117</v>
      </c>
      <c r="E96" s="3" t="s">
        <v>3</v>
      </c>
      <c r="F96" s="3" t="s">
        <v>114</v>
      </c>
      <c r="G96" s="3" t="s">
        <v>4</v>
      </c>
    </row>
    <row r="97" spans="1:7" x14ac:dyDescent="0.25">
      <c r="A97" s="16" t="s">
        <v>86</v>
      </c>
      <c r="B97" s="4">
        <v>40</v>
      </c>
      <c r="C97" s="12" t="s">
        <v>86</v>
      </c>
      <c r="D97" s="13" t="s">
        <v>12</v>
      </c>
      <c r="E97" s="4">
        <v>40</v>
      </c>
      <c r="F97" s="4">
        <v>0</v>
      </c>
      <c r="G97" s="12" t="s">
        <v>25</v>
      </c>
    </row>
    <row r="98" spans="1:7" x14ac:dyDescent="0.25">
      <c r="A98" s="10" t="s">
        <v>87</v>
      </c>
      <c r="B98" s="9">
        <v>80</v>
      </c>
      <c r="C98" s="14" t="s">
        <v>87</v>
      </c>
      <c r="D98" s="13" t="s">
        <v>12</v>
      </c>
      <c r="E98" s="9">
        <v>40</v>
      </c>
      <c r="F98" s="9">
        <v>40</v>
      </c>
      <c r="G98" s="14" t="s">
        <v>41</v>
      </c>
    </row>
    <row r="99" spans="1:7" x14ac:dyDescent="0.25">
      <c r="A99" s="11" t="s">
        <v>88</v>
      </c>
      <c r="B99" s="9">
        <v>80</v>
      </c>
      <c r="C99" s="14" t="s">
        <v>88</v>
      </c>
      <c r="D99" s="13" t="s">
        <v>12</v>
      </c>
      <c r="E99" s="9">
        <v>80</v>
      </c>
      <c r="F99" s="9">
        <v>0</v>
      </c>
      <c r="G99" s="14" t="s">
        <v>89</v>
      </c>
    </row>
    <row r="100" spans="1:7" x14ac:dyDescent="0.25">
      <c r="A100" s="10" t="s">
        <v>134</v>
      </c>
      <c r="B100" s="9">
        <v>80</v>
      </c>
      <c r="C100" s="14" t="s">
        <v>90</v>
      </c>
      <c r="D100" s="13" t="s">
        <v>12</v>
      </c>
      <c r="E100" s="9">
        <v>40</v>
      </c>
      <c r="F100" s="41">
        <v>40</v>
      </c>
      <c r="G100" s="14" t="s">
        <v>53</v>
      </c>
    </row>
    <row r="101" spans="1:7" x14ac:dyDescent="0.25">
      <c r="A101" s="11" t="s">
        <v>91</v>
      </c>
      <c r="B101" s="20">
        <v>120</v>
      </c>
      <c r="C101" s="14" t="s">
        <v>91</v>
      </c>
      <c r="D101" s="15" t="s">
        <v>6</v>
      </c>
      <c r="E101" s="9">
        <v>0</v>
      </c>
      <c r="F101" s="9">
        <v>0</v>
      </c>
      <c r="G101" s="14" t="s">
        <v>16</v>
      </c>
    </row>
    <row r="102" spans="1:7" x14ac:dyDescent="0.25">
      <c r="A102" s="11" t="s">
        <v>92</v>
      </c>
      <c r="B102" s="20">
        <v>90</v>
      </c>
      <c r="C102" s="14" t="s">
        <v>92</v>
      </c>
      <c r="D102" s="15" t="s">
        <v>6</v>
      </c>
      <c r="E102" s="9">
        <v>0</v>
      </c>
      <c r="F102" s="9">
        <v>0</v>
      </c>
      <c r="G102" s="14" t="s">
        <v>16</v>
      </c>
    </row>
    <row r="103" spans="1:7" x14ac:dyDescent="0.25">
      <c r="A103" s="11" t="s">
        <v>93</v>
      </c>
      <c r="B103" s="9">
        <v>40</v>
      </c>
      <c r="C103" s="14" t="s">
        <v>93</v>
      </c>
      <c r="D103" s="13" t="s">
        <v>12</v>
      </c>
      <c r="E103" s="9">
        <v>0</v>
      </c>
      <c r="F103" s="9">
        <v>40</v>
      </c>
      <c r="G103" s="14" t="s">
        <v>13</v>
      </c>
    </row>
    <row r="104" spans="1:7" x14ac:dyDescent="0.25">
      <c r="A104" s="11" t="s">
        <v>94</v>
      </c>
      <c r="B104" s="9">
        <v>80</v>
      </c>
      <c r="C104" s="14" t="s">
        <v>94</v>
      </c>
      <c r="D104" s="13" t="s">
        <v>12</v>
      </c>
      <c r="E104" s="9">
        <v>40</v>
      </c>
      <c r="F104" s="9">
        <v>40</v>
      </c>
      <c r="G104" s="14" t="s">
        <v>95</v>
      </c>
    </row>
    <row r="105" spans="1:7" x14ac:dyDescent="0.25">
      <c r="A105" s="57" t="s">
        <v>18</v>
      </c>
      <c r="B105" s="57"/>
      <c r="C105" s="57"/>
      <c r="D105" s="57"/>
      <c r="E105" s="26">
        <f>SUM(E97:E104)</f>
        <v>240</v>
      </c>
      <c r="F105" s="26">
        <f>SUM(F97:F104)</f>
        <v>160</v>
      </c>
      <c r="G105" s="25"/>
    </row>
    <row r="106" spans="1:7" x14ac:dyDescent="0.25">
      <c r="A106" s="29" t="s">
        <v>19</v>
      </c>
      <c r="B106" s="29"/>
      <c r="C106" s="29"/>
      <c r="D106" s="29"/>
      <c r="E106" s="30">
        <f>E105+F105</f>
        <v>400</v>
      </c>
      <c r="F106" s="29" t="s">
        <v>113</v>
      </c>
      <c r="G106" s="27"/>
    </row>
    <row r="107" spans="1:7" ht="15.75" thickBot="1" x14ac:dyDescent="0.3"/>
    <row r="108" spans="1:7" ht="15.75" thickBot="1" x14ac:dyDescent="0.3">
      <c r="A108" s="55" t="s">
        <v>96</v>
      </c>
      <c r="B108" s="56"/>
      <c r="C108" s="56"/>
      <c r="D108" s="56"/>
      <c r="E108" s="56"/>
      <c r="F108" s="56"/>
      <c r="G108" s="56"/>
    </row>
    <row r="109" spans="1:7" ht="39" thickBot="1" x14ac:dyDescent="0.3">
      <c r="A109" s="3" t="s">
        <v>136</v>
      </c>
      <c r="B109" s="3" t="s">
        <v>1</v>
      </c>
      <c r="C109" s="3" t="s">
        <v>2</v>
      </c>
      <c r="D109" s="3" t="s">
        <v>117</v>
      </c>
      <c r="E109" s="3" t="s">
        <v>3</v>
      </c>
      <c r="F109" s="3" t="s">
        <v>114</v>
      </c>
      <c r="G109" s="3" t="s">
        <v>4</v>
      </c>
    </row>
    <row r="110" spans="1:7" x14ac:dyDescent="0.25">
      <c r="A110" s="16" t="s">
        <v>97</v>
      </c>
      <c r="B110" s="4">
        <v>40</v>
      </c>
      <c r="C110" s="12" t="s">
        <v>97</v>
      </c>
      <c r="D110" s="13" t="s">
        <v>12</v>
      </c>
      <c r="E110" s="4">
        <v>40</v>
      </c>
      <c r="F110" s="4">
        <v>0</v>
      </c>
      <c r="G110" s="12" t="s">
        <v>128</v>
      </c>
    </row>
    <row r="111" spans="1:7" x14ac:dyDescent="0.25">
      <c r="A111" s="10" t="s">
        <v>98</v>
      </c>
      <c r="B111" s="9">
        <v>80</v>
      </c>
      <c r="C111" s="14" t="s">
        <v>98</v>
      </c>
      <c r="D111" s="15" t="s">
        <v>12</v>
      </c>
      <c r="E111" s="9">
        <v>40</v>
      </c>
      <c r="F111" s="40">
        <v>40</v>
      </c>
      <c r="G111" s="14" t="s">
        <v>95</v>
      </c>
    </row>
    <row r="112" spans="1:7" x14ac:dyDescent="0.25">
      <c r="A112" s="11" t="s">
        <v>99</v>
      </c>
      <c r="B112" s="9">
        <v>80</v>
      </c>
      <c r="C112" s="14" t="s">
        <v>99</v>
      </c>
      <c r="D112" s="15" t="s">
        <v>6</v>
      </c>
      <c r="E112" s="9">
        <v>80</v>
      </c>
      <c r="F112" s="9">
        <v>0</v>
      </c>
      <c r="G112" s="14" t="s">
        <v>129</v>
      </c>
    </row>
    <row r="113" spans="1:7" x14ac:dyDescent="0.25">
      <c r="A113" s="10" t="s">
        <v>100</v>
      </c>
      <c r="B113" s="9">
        <v>40</v>
      </c>
      <c r="C113" s="14" t="s">
        <v>100</v>
      </c>
      <c r="D113" s="15" t="s">
        <v>6</v>
      </c>
      <c r="E113" s="9">
        <v>0</v>
      </c>
      <c r="F113" s="9">
        <v>40</v>
      </c>
      <c r="G113" s="14" t="s">
        <v>129</v>
      </c>
    </row>
    <row r="114" spans="1:7" ht="45" x14ac:dyDescent="0.25">
      <c r="A114" s="10" t="s">
        <v>135</v>
      </c>
      <c r="B114" s="9">
        <v>40</v>
      </c>
      <c r="C114" s="21" t="s">
        <v>116</v>
      </c>
      <c r="D114" s="15" t="s">
        <v>6</v>
      </c>
      <c r="E114" s="9">
        <v>0</v>
      </c>
      <c r="F114" s="9">
        <v>40</v>
      </c>
      <c r="G114" s="14" t="s">
        <v>13</v>
      </c>
    </row>
    <row r="115" spans="1:7" x14ac:dyDescent="0.25">
      <c r="A115" s="11" t="s">
        <v>101</v>
      </c>
      <c r="B115" s="20">
        <v>120</v>
      </c>
      <c r="C115" s="14" t="s">
        <v>101</v>
      </c>
      <c r="D115" s="15" t="s">
        <v>6</v>
      </c>
      <c r="E115" s="9">
        <v>0</v>
      </c>
      <c r="F115" s="9">
        <v>0</v>
      </c>
      <c r="G115" s="14" t="s">
        <v>16</v>
      </c>
    </row>
    <row r="116" spans="1:7" x14ac:dyDescent="0.25">
      <c r="A116" s="11" t="s">
        <v>102</v>
      </c>
      <c r="B116" s="20">
        <v>90</v>
      </c>
      <c r="C116" s="14" t="s">
        <v>102</v>
      </c>
      <c r="D116" s="15" t="s">
        <v>6</v>
      </c>
      <c r="E116" s="9">
        <v>0</v>
      </c>
      <c r="F116" s="9">
        <v>0</v>
      </c>
      <c r="G116" s="14" t="s">
        <v>16</v>
      </c>
    </row>
    <row r="117" spans="1:7" x14ac:dyDescent="0.25">
      <c r="A117" s="11" t="s">
        <v>103</v>
      </c>
      <c r="B117" s="20">
        <v>180</v>
      </c>
      <c r="C117" s="14" t="s">
        <v>103</v>
      </c>
      <c r="D117" s="15" t="s">
        <v>6</v>
      </c>
      <c r="E117" s="9">
        <v>0</v>
      </c>
      <c r="F117" s="9">
        <v>0</v>
      </c>
      <c r="G117" s="14" t="s">
        <v>65</v>
      </c>
    </row>
    <row r="118" spans="1:7" x14ac:dyDescent="0.25">
      <c r="A118" s="57" t="s">
        <v>18</v>
      </c>
      <c r="B118" s="57"/>
      <c r="C118" s="57"/>
      <c r="D118" s="57"/>
      <c r="E118" s="26">
        <f>SUM(E110:E117)</f>
        <v>160</v>
      </c>
      <c r="F118" s="26">
        <f>SUM(F110:F117)</f>
        <v>120</v>
      </c>
      <c r="G118" s="25"/>
    </row>
    <row r="119" spans="1:7" x14ac:dyDescent="0.25">
      <c r="A119" s="50" t="s">
        <v>19</v>
      </c>
      <c r="B119" s="50"/>
      <c r="C119" s="50"/>
      <c r="D119" s="50"/>
      <c r="E119" s="30">
        <f>E118+F118</f>
        <v>280</v>
      </c>
      <c r="F119" s="29" t="s">
        <v>113</v>
      </c>
      <c r="G119" s="27"/>
    </row>
    <row r="121" spans="1:7" ht="30" customHeight="1" x14ac:dyDescent="0.25">
      <c r="A121" s="51" t="s">
        <v>104</v>
      </c>
      <c r="B121" s="52"/>
      <c r="C121" s="52"/>
      <c r="D121" s="53" t="s">
        <v>118</v>
      </c>
      <c r="E121" s="53"/>
      <c r="F121" s="53"/>
      <c r="G121" s="53" t="s">
        <v>121</v>
      </c>
    </row>
    <row r="122" spans="1:7" x14ac:dyDescent="0.25">
      <c r="A122" s="52"/>
      <c r="B122" s="52"/>
      <c r="C122" s="52"/>
      <c r="D122" s="33" t="s">
        <v>119</v>
      </c>
      <c r="E122" s="33" t="s">
        <v>120</v>
      </c>
      <c r="F122" s="33" t="s">
        <v>106</v>
      </c>
      <c r="G122" s="53"/>
    </row>
    <row r="123" spans="1:7" x14ac:dyDescent="0.25">
      <c r="A123" s="14" t="s">
        <v>122</v>
      </c>
      <c r="B123" s="14"/>
      <c r="C123" s="14"/>
      <c r="D123" s="9">
        <f>SUM(E13,E25,E38,E48,E59,E69,E80,E92,E105,E118)-E77-E88-E90</f>
        <v>3000</v>
      </c>
      <c r="E123" s="9">
        <f>SUM(F13,F25,F38,F48,F59,F69,F80,F92,F105,F118)</f>
        <v>640</v>
      </c>
      <c r="F123" s="9">
        <f>D123+E123</f>
        <v>3640</v>
      </c>
      <c r="G123" s="9">
        <f t="shared" ref="G123:G128" si="0">F123*50/60</f>
        <v>3033.3333333333335</v>
      </c>
    </row>
    <row r="124" spans="1:7" x14ac:dyDescent="0.25">
      <c r="A124" s="54" t="s">
        <v>123</v>
      </c>
      <c r="B124" s="54"/>
      <c r="C124" s="54"/>
      <c r="D124" s="9">
        <f>SUM(E77,E88,E90)</f>
        <v>200</v>
      </c>
      <c r="E124" s="9">
        <v>0</v>
      </c>
      <c r="F124" s="9">
        <f>D124+E124</f>
        <v>200</v>
      </c>
      <c r="G124" s="9">
        <f t="shared" si="0"/>
        <v>166.66666666666666</v>
      </c>
    </row>
    <row r="125" spans="1:7" x14ac:dyDescent="0.25">
      <c r="A125" s="49" t="s">
        <v>18</v>
      </c>
      <c r="B125" s="49"/>
      <c r="C125" s="49"/>
      <c r="D125" s="38">
        <f>D123+D124</f>
        <v>3200</v>
      </c>
      <c r="E125" s="38">
        <f>E123+E124</f>
        <v>640</v>
      </c>
      <c r="F125" s="38">
        <f>F123+F124</f>
        <v>3840</v>
      </c>
      <c r="G125" s="38">
        <f t="shared" si="0"/>
        <v>3200</v>
      </c>
    </row>
    <row r="126" spans="1:7" x14ac:dyDescent="0.25">
      <c r="A126" s="43" t="s">
        <v>103</v>
      </c>
      <c r="B126" s="44"/>
      <c r="C126" s="44"/>
      <c r="D126" s="44"/>
      <c r="E126" s="45"/>
      <c r="F126" s="40">
        <v>180</v>
      </c>
      <c r="G126" s="9">
        <f t="shared" si="0"/>
        <v>150</v>
      </c>
    </row>
    <row r="127" spans="1:7" x14ac:dyDescent="0.25">
      <c r="A127" s="43" t="s">
        <v>124</v>
      </c>
      <c r="B127" s="44"/>
      <c r="C127" s="44"/>
      <c r="D127" s="44"/>
      <c r="E127" s="45"/>
      <c r="F127" s="9">
        <v>240</v>
      </c>
      <c r="G127" s="9">
        <f t="shared" si="0"/>
        <v>200</v>
      </c>
    </row>
    <row r="128" spans="1:7" x14ac:dyDescent="0.25">
      <c r="A128" s="43" t="s">
        <v>105</v>
      </c>
      <c r="B128" s="44"/>
      <c r="C128" s="44"/>
      <c r="D128" s="44"/>
      <c r="E128" s="45"/>
      <c r="F128" s="9">
        <v>180</v>
      </c>
      <c r="G128" s="9">
        <f t="shared" si="0"/>
        <v>150</v>
      </c>
    </row>
    <row r="129" spans="1:7" x14ac:dyDescent="0.25">
      <c r="A129" s="46" t="s">
        <v>106</v>
      </c>
      <c r="B129" s="47"/>
      <c r="C129" s="47"/>
      <c r="D129" s="47"/>
      <c r="E129" s="48"/>
      <c r="F129" s="38"/>
      <c r="G129" s="38">
        <f>SUM(G125:G128)</f>
        <v>3700</v>
      </c>
    </row>
    <row r="130" spans="1:7" x14ac:dyDescent="0.25">
      <c r="A130" s="34" t="s">
        <v>107</v>
      </c>
      <c r="B130" s="35"/>
      <c r="C130" s="36"/>
      <c r="D130" s="37"/>
      <c r="E130" s="35"/>
      <c r="F130" s="36"/>
      <c r="G130" s="35"/>
    </row>
    <row r="131" spans="1:7" x14ac:dyDescent="0.25">
      <c r="A131" s="43" t="s">
        <v>108</v>
      </c>
      <c r="B131" s="44"/>
      <c r="C131" s="44"/>
      <c r="D131" s="44"/>
      <c r="E131" s="44"/>
      <c r="F131" s="45"/>
      <c r="G131" s="6">
        <v>10</v>
      </c>
    </row>
    <row r="132" spans="1:7" x14ac:dyDescent="0.25">
      <c r="A132" s="43" t="s">
        <v>109</v>
      </c>
      <c r="B132" s="44"/>
      <c r="C132" s="44"/>
      <c r="D132" s="44"/>
      <c r="E132" s="44"/>
      <c r="F132" s="45"/>
      <c r="G132" s="6">
        <v>16</v>
      </c>
    </row>
    <row r="134" spans="1:7" x14ac:dyDescent="0.25">
      <c r="A134" s="32" t="s">
        <v>120</v>
      </c>
      <c r="B134" s="39">
        <f>E125/(D125+F126+F127+F128)</f>
        <v>0.16842105263157894</v>
      </c>
    </row>
  </sheetData>
  <mergeCells count="48">
    <mergeCell ref="B8:B9"/>
    <mergeCell ref="A4:G4"/>
    <mergeCell ref="A1:G1"/>
    <mergeCell ref="A2:G2"/>
    <mergeCell ref="A3:G3"/>
    <mergeCell ref="A8:A9"/>
    <mergeCell ref="A28:G28"/>
    <mergeCell ref="A33:A34"/>
    <mergeCell ref="B33:B34"/>
    <mergeCell ref="A16:G16"/>
    <mergeCell ref="A13:D13"/>
    <mergeCell ref="A14:D14"/>
    <mergeCell ref="A25:D25"/>
    <mergeCell ref="A41:G41"/>
    <mergeCell ref="A48:D48"/>
    <mergeCell ref="A49:D49"/>
    <mergeCell ref="A38:D38"/>
    <mergeCell ref="A39:D39"/>
    <mergeCell ref="A60:D60"/>
    <mergeCell ref="A62:G62"/>
    <mergeCell ref="A51:G51"/>
    <mergeCell ref="A57:A58"/>
    <mergeCell ref="B57:B58"/>
    <mergeCell ref="A59:D59"/>
    <mergeCell ref="A72:G72"/>
    <mergeCell ref="A80:D80"/>
    <mergeCell ref="A81:D81"/>
    <mergeCell ref="A69:D69"/>
    <mergeCell ref="A70:D70"/>
    <mergeCell ref="A108:G108"/>
    <mergeCell ref="A118:D118"/>
    <mergeCell ref="A95:G95"/>
    <mergeCell ref="A105:D105"/>
    <mergeCell ref="A83:G83"/>
    <mergeCell ref="A92:D92"/>
    <mergeCell ref="A93:D93"/>
    <mergeCell ref="A125:C125"/>
    <mergeCell ref="A119:D119"/>
    <mergeCell ref="A121:C122"/>
    <mergeCell ref="D121:F121"/>
    <mergeCell ref="G121:G122"/>
    <mergeCell ref="A124:C124"/>
    <mergeCell ref="A131:F131"/>
    <mergeCell ref="A132:F132"/>
    <mergeCell ref="A126:E126"/>
    <mergeCell ref="A127:E127"/>
    <mergeCell ref="A128:E128"/>
    <mergeCell ref="A129:E12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Verão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Zazá</dc:creator>
  <cp:lastModifiedBy>admin</cp:lastModifiedBy>
  <cp:lastPrinted>2018-05-04T20:15:58Z</cp:lastPrinted>
  <dcterms:created xsi:type="dcterms:W3CDTF">2017-11-07T13:35:56Z</dcterms:created>
  <dcterms:modified xsi:type="dcterms:W3CDTF">2018-05-04T20:27:26Z</dcterms:modified>
</cp:coreProperties>
</file>